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atalia Kirshina\Desktop\"/>
    </mc:Choice>
  </mc:AlternateContent>
  <xr:revisionPtr revIDLastSave="0" documentId="8_{11019600-ABB5-4855-91FE-54E3D8940FE6}" xr6:coauthVersionLast="46" xr6:coauthVersionMax="46" xr10:uidLastSave="{00000000-0000-0000-0000-000000000000}"/>
  <bookViews>
    <workbookView xWindow="-120" yWindow="-120" windowWidth="29040" windowHeight="15840" xr2:uid="{83C79CF2-44C0-4D8B-96CC-F91703326341}"/>
  </bookViews>
  <sheets>
    <sheet name="правильно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C34" i="1" s="1"/>
  <c r="C32" i="1"/>
  <c r="F31" i="1"/>
  <c r="D31" i="1"/>
  <c r="E31" i="1" s="1"/>
  <c r="F29" i="1"/>
  <c r="F33" i="1" s="1"/>
  <c r="E29" i="1"/>
  <c r="E28" i="1"/>
  <c r="E33" i="1" s="1"/>
  <c r="C28" i="1"/>
  <c r="D15" i="1"/>
  <c r="F13" i="1"/>
  <c r="D13" i="1"/>
  <c r="E13" i="1" s="1"/>
  <c r="C13" i="1"/>
  <c r="C14" i="1" s="1"/>
  <c r="F11" i="1"/>
  <c r="F15" i="1" s="1"/>
  <c r="E11" i="1"/>
  <c r="E15" i="1" s="1"/>
  <c r="E10" i="1"/>
  <c r="C10" i="1"/>
  <c r="C15" i="1" s="1"/>
  <c r="C16" i="1" s="1"/>
  <c r="D16" i="1" l="1"/>
  <c r="D14" i="1"/>
  <c r="E14" i="1" s="1"/>
  <c r="D32" i="1"/>
  <c r="E32" i="1" s="1"/>
  <c r="E34" i="1" l="1"/>
  <c r="F32" i="1"/>
  <c r="F34" i="1" s="1"/>
  <c r="F14" i="1"/>
  <c r="F16" i="1" s="1"/>
  <c r="E16" i="1"/>
  <c r="C17" i="1" s="1"/>
  <c r="D34" i="1"/>
  <c r="C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Kirshina</author>
  </authors>
  <commentList>
    <comment ref="E13" authorId="0" shapeId="0" xr:uid="{A43634EA-7DBF-4D76-9175-D01771ED2236}">
      <text>
        <r>
          <rPr>
            <sz val="12"/>
            <color indexed="81"/>
            <rFont val="Tahoma"/>
            <family val="2"/>
            <charset val="204"/>
          </rPr>
          <t>здесь фактор дисконтирования на начало 3-го года равен фактору предыдущего (2-го года)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 xr:uid="{079D4044-2E03-4212-B96B-3C4ED5F8F14C}">
      <text>
        <r>
          <rPr>
            <sz val="12"/>
            <color indexed="81"/>
            <rFont val="Tahoma"/>
            <family val="2"/>
            <charset val="204"/>
          </rPr>
          <t>нет проблем с фактором дисконтирования</t>
        </r>
      </text>
    </comment>
  </commentList>
</comments>
</file>

<file path=xl/sharedStrings.xml><?xml version="1.0" encoding="utf-8"?>
<sst xmlns="http://schemas.openxmlformats.org/spreadsheetml/2006/main" count="42" uniqueCount="21">
  <si>
    <t>УСЛОВИЕ</t>
  </si>
  <si>
    <t>номер года</t>
  </si>
  <si>
    <t>дата оценки (начало 1-го года)</t>
  </si>
  <si>
    <t>сумма расходов, млн</t>
  </si>
  <si>
    <t>момент расходов</t>
  </si>
  <si>
    <t>начало</t>
  </si>
  <si>
    <t>конец</t>
  </si>
  <si>
    <t>сумма доходов, млн</t>
  </si>
  <si>
    <t>момент  доходов</t>
  </si>
  <si>
    <t>переводим в ОДИН формат по времени</t>
  </si>
  <si>
    <t>"начало периода"</t>
  </si>
  <si>
    <t xml:space="preserve">ставка </t>
  </si>
  <si>
    <t>промежуточное</t>
  </si>
  <si>
    <t>к-т диск</t>
  </si>
  <si>
    <t>поток</t>
  </si>
  <si>
    <t>приведенный поток</t>
  </si>
  <si>
    <t>сумма</t>
  </si>
  <si>
    <t>дата оценки (0)</t>
  </si>
  <si>
    <t>"конец периода"</t>
  </si>
  <si>
    <t>промежуточное (к-т за период)</t>
  </si>
  <si>
    <t>к-т приведения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</si>
</sst>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9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2" fontId="10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24</xdr:row>
      <xdr:rowOff>9525</xdr:rowOff>
    </xdr:from>
    <xdr:to>
      <xdr:col>5</xdr:col>
      <xdr:colOff>161925</xdr:colOff>
      <xdr:row>28</xdr:row>
      <xdr:rowOff>123825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A08D996C-F204-44E1-936C-A3A774ECC595}"/>
            </a:ext>
          </a:extLst>
        </xdr:cNvPr>
        <xdr:cNvCxnSpPr/>
      </xdr:nvCxnSpPr>
      <xdr:spPr>
        <a:xfrm flipH="1">
          <a:off x="4991100" y="5248275"/>
          <a:ext cx="390525" cy="8763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24</xdr:row>
      <xdr:rowOff>9525</xdr:rowOff>
    </xdr:from>
    <xdr:to>
      <xdr:col>6</xdr:col>
      <xdr:colOff>114300</xdr:colOff>
      <xdr:row>28</xdr:row>
      <xdr:rowOff>123825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63CEF66A-6412-4B03-BF90-0D35942EF76C}"/>
            </a:ext>
          </a:extLst>
        </xdr:cNvPr>
        <xdr:cNvCxnSpPr/>
      </xdr:nvCxnSpPr>
      <xdr:spPr>
        <a:xfrm flipH="1">
          <a:off x="5819775" y="5248275"/>
          <a:ext cx="390525" cy="8763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647701</xdr:colOff>
      <xdr:row>22</xdr:row>
      <xdr:rowOff>85725</xdr:rowOff>
    </xdr:from>
    <xdr:to>
      <xdr:col>3</xdr:col>
      <xdr:colOff>333375</xdr:colOff>
      <xdr:row>27</xdr:row>
      <xdr:rowOff>161925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EE0FE6C5-9DA7-46F1-A7D3-141147FA7E9F}"/>
            </a:ext>
          </a:extLst>
        </xdr:cNvPr>
        <xdr:cNvCxnSpPr/>
      </xdr:nvCxnSpPr>
      <xdr:spPr>
        <a:xfrm flipH="1">
          <a:off x="3276601" y="4943475"/>
          <a:ext cx="523874" cy="10287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3</xdr:row>
      <xdr:rowOff>171450</xdr:rowOff>
    </xdr:from>
    <xdr:to>
      <xdr:col>4</xdr:col>
      <xdr:colOff>200025</xdr:colOff>
      <xdr:row>9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B31CD810-7233-42D6-98C1-016577B54D82}"/>
            </a:ext>
          </a:extLst>
        </xdr:cNvPr>
        <xdr:cNvCxnSpPr/>
      </xdr:nvCxnSpPr>
      <xdr:spPr>
        <a:xfrm>
          <a:off x="4133850" y="1047750"/>
          <a:ext cx="409575" cy="109537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0</xdr:colOff>
      <xdr:row>1</xdr:row>
      <xdr:rowOff>0</xdr:rowOff>
    </xdr:from>
    <xdr:to>
      <xdr:col>37</xdr:col>
      <xdr:colOff>388495</xdr:colOff>
      <xdr:row>16</xdr:row>
      <xdr:rowOff>66270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CFCEB3B-DF98-434B-BE0C-E623FE40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2325" y="190500"/>
          <a:ext cx="16238095" cy="3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ABA7-D06E-4FC9-BE54-CE82270FAAD9}">
  <dimension ref="B1:K35"/>
  <sheetViews>
    <sheetView tabSelected="1" workbookViewId="0">
      <selection activeCell="K14" sqref="K14:K20"/>
    </sheetView>
  </sheetViews>
  <sheetFormatPr defaultRowHeight="15" x14ac:dyDescent="0.25"/>
  <cols>
    <col min="1" max="1" width="9.140625" style="5"/>
    <col min="2" max="2" width="30.28515625" style="5" customWidth="1"/>
    <col min="3" max="3" width="12.5703125" style="34" customWidth="1"/>
    <col min="4" max="7" width="13.140625" style="4" customWidth="1"/>
    <col min="8" max="8" width="32.7109375" style="5" customWidth="1"/>
    <col min="9" max="16384" width="9.140625" style="5"/>
  </cols>
  <sheetData>
    <row r="1" spans="2:11" x14ac:dyDescent="0.25">
      <c r="B1" s="1" t="s">
        <v>0</v>
      </c>
      <c r="C1" s="2"/>
      <c r="D1" s="3"/>
      <c r="E1" s="3"/>
      <c r="F1" s="3"/>
    </row>
    <row r="2" spans="2:11" ht="39" customHeight="1" x14ac:dyDescent="0.25">
      <c r="B2" s="6" t="s">
        <v>1</v>
      </c>
      <c r="C2" s="7" t="s">
        <v>2</v>
      </c>
      <c r="D2" s="8">
        <v>2</v>
      </c>
      <c r="E2" s="8">
        <v>3</v>
      </c>
      <c r="F2" s="8">
        <v>4</v>
      </c>
      <c r="G2" s="3"/>
      <c r="H2" s="1"/>
    </row>
    <row r="3" spans="2:11" x14ac:dyDescent="0.25">
      <c r="B3" s="6" t="s">
        <v>3</v>
      </c>
      <c r="C3" s="9">
        <v>50</v>
      </c>
      <c r="D3" s="8">
        <v>50</v>
      </c>
      <c r="E3" s="8"/>
      <c r="F3" s="8"/>
      <c r="G3" s="3"/>
      <c r="H3" s="1"/>
    </row>
    <row r="4" spans="2:11" x14ac:dyDescent="0.25">
      <c r="B4" s="6" t="s">
        <v>4</v>
      </c>
      <c r="C4" s="9" t="s">
        <v>5</v>
      </c>
      <c r="D4" s="10" t="s">
        <v>6</v>
      </c>
      <c r="E4" s="8"/>
      <c r="F4" s="8"/>
      <c r="G4" s="3"/>
      <c r="H4" s="1"/>
    </row>
    <row r="5" spans="2:11" x14ac:dyDescent="0.25">
      <c r="B5" s="6" t="s">
        <v>7</v>
      </c>
      <c r="C5" s="9"/>
      <c r="D5" s="8"/>
      <c r="E5" s="8">
        <v>70</v>
      </c>
      <c r="F5" s="8">
        <v>850</v>
      </c>
      <c r="G5" s="3"/>
      <c r="H5" s="1"/>
    </row>
    <row r="6" spans="2:11" x14ac:dyDescent="0.25">
      <c r="B6" s="6" t="s">
        <v>8</v>
      </c>
      <c r="C6" s="9"/>
      <c r="D6" s="8"/>
      <c r="E6" s="8" t="s">
        <v>5</v>
      </c>
      <c r="F6" s="8" t="s">
        <v>5</v>
      </c>
      <c r="G6" s="3"/>
      <c r="H6" s="1"/>
    </row>
    <row r="7" spans="2:11" x14ac:dyDescent="0.25">
      <c r="B7" s="1"/>
      <c r="C7" s="2"/>
      <c r="D7" s="3"/>
      <c r="E7" s="3"/>
      <c r="F7" s="3"/>
      <c r="G7" s="3"/>
      <c r="H7" s="1"/>
    </row>
    <row r="8" spans="2:11" x14ac:dyDescent="0.25">
      <c r="B8" s="1" t="s">
        <v>9</v>
      </c>
      <c r="C8" s="2"/>
      <c r="D8" s="3"/>
      <c r="E8" s="3"/>
      <c r="F8" s="3"/>
      <c r="G8" s="3"/>
      <c r="H8" s="1"/>
    </row>
    <row r="9" spans="2:11" x14ac:dyDescent="0.25">
      <c r="B9" s="11" t="s">
        <v>10</v>
      </c>
      <c r="C9" s="9">
        <v>1</v>
      </c>
      <c r="D9" s="8">
        <v>2</v>
      </c>
      <c r="E9" s="8">
        <v>3</v>
      </c>
      <c r="F9" s="8">
        <v>4</v>
      </c>
      <c r="G9" s="3"/>
      <c r="H9" s="1"/>
    </row>
    <row r="10" spans="2:11" x14ac:dyDescent="0.25">
      <c r="B10" s="6" t="s">
        <v>3</v>
      </c>
      <c r="C10" s="9">
        <f>C3</f>
        <v>50</v>
      </c>
      <c r="D10" s="8"/>
      <c r="E10" s="8">
        <f>D3</f>
        <v>50</v>
      </c>
      <c r="F10" s="8"/>
      <c r="G10" s="3"/>
      <c r="H10" s="1"/>
    </row>
    <row r="11" spans="2:11" x14ac:dyDescent="0.25">
      <c r="B11" s="6" t="s">
        <v>7</v>
      </c>
      <c r="C11" s="9"/>
      <c r="D11" s="8"/>
      <c r="E11" s="8">
        <f>E5</f>
        <v>70</v>
      </c>
      <c r="F11" s="8">
        <f>F5</f>
        <v>850</v>
      </c>
      <c r="G11" s="3"/>
      <c r="H11" s="1"/>
    </row>
    <row r="12" spans="2:11" x14ac:dyDescent="0.25">
      <c r="B12" s="6" t="s">
        <v>11</v>
      </c>
      <c r="C12" s="12">
        <v>0.2</v>
      </c>
      <c r="D12" s="13">
        <v>0.2</v>
      </c>
      <c r="E12" s="13">
        <v>0.16</v>
      </c>
      <c r="F12" s="13">
        <v>0.16</v>
      </c>
      <c r="G12" s="3"/>
      <c r="H12" s="1"/>
    </row>
    <row r="13" spans="2:11" ht="15.75" thickBot="1" x14ac:dyDescent="0.3">
      <c r="B13" s="14" t="s">
        <v>12</v>
      </c>
      <c r="C13" s="15">
        <f>1/(1+C12)^(C9-1)</f>
        <v>1</v>
      </c>
      <c r="D13" s="16">
        <f>1/(1+D12)^(D9-1)</f>
        <v>0.83333333333333337</v>
      </c>
      <c r="E13" s="17">
        <f>D13</f>
        <v>0.83333333333333337</v>
      </c>
      <c r="F13" s="16">
        <f>1/(1+F12)</f>
        <v>0.86206896551724144</v>
      </c>
      <c r="G13" s="3"/>
      <c r="H13" s="1"/>
    </row>
    <row r="14" spans="2:11" x14ac:dyDescent="0.25">
      <c r="B14" s="18" t="s">
        <v>13</v>
      </c>
      <c r="C14" s="19">
        <f>C13</f>
        <v>1</v>
      </c>
      <c r="D14" s="20">
        <f>D13*C14</f>
        <v>0.83333333333333337</v>
      </c>
      <c r="E14" s="20">
        <f>E13*D14</f>
        <v>0.69444444444444453</v>
      </c>
      <c r="F14" s="21">
        <f>F13*E14</f>
        <v>0.59865900383141779</v>
      </c>
      <c r="G14" s="3"/>
      <c r="H14" s="1"/>
      <c r="K14" s="22"/>
    </row>
    <row r="15" spans="2:11" x14ac:dyDescent="0.25">
      <c r="B15" s="23" t="s">
        <v>14</v>
      </c>
      <c r="C15" s="24">
        <f>C11-C10</f>
        <v>-50</v>
      </c>
      <c r="D15" s="10">
        <f t="shared" ref="D15:F15" si="0">D11-D10</f>
        <v>0</v>
      </c>
      <c r="E15" s="10">
        <f t="shared" si="0"/>
        <v>20</v>
      </c>
      <c r="F15" s="25">
        <f t="shared" si="0"/>
        <v>850</v>
      </c>
      <c r="G15" s="3"/>
      <c r="H15" s="1"/>
      <c r="K15" s="22"/>
    </row>
    <row r="16" spans="2:11" x14ac:dyDescent="0.25">
      <c r="B16" s="23" t="s">
        <v>15</v>
      </c>
      <c r="C16" s="26">
        <f>C15*C14</f>
        <v>-50</v>
      </c>
      <c r="D16" s="27">
        <f t="shared" ref="D16:F16" si="1">D15*D14</f>
        <v>0</v>
      </c>
      <c r="E16" s="28">
        <f t="shared" si="1"/>
        <v>13.888888888888891</v>
      </c>
      <c r="F16" s="29">
        <f t="shared" si="1"/>
        <v>508.86015325670513</v>
      </c>
      <c r="G16" s="3"/>
      <c r="H16" s="1"/>
      <c r="K16" s="22"/>
    </row>
    <row r="17" spans="2:11" ht="19.5" thickBot="1" x14ac:dyDescent="0.3">
      <c r="B17" s="30" t="s">
        <v>16</v>
      </c>
      <c r="C17" s="31">
        <f>SUM(C16:F16)</f>
        <v>472.74904214559405</v>
      </c>
      <c r="D17" s="32"/>
      <c r="E17" s="32"/>
      <c r="F17" s="33"/>
      <c r="G17" s="3"/>
      <c r="K17" s="22"/>
    </row>
    <row r="18" spans="2:11" x14ac:dyDescent="0.25">
      <c r="K18" s="22"/>
    </row>
    <row r="19" spans="2:11" x14ac:dyDescent="0.25">
      <c r="B19" s="3" t="s">
        <v>0</v>
      </c>
      <c r="C19" s="2"/>
      <c r="D19" s="3"/>
      <c r="E19" s="3"/>
      <c r="F19" s="3"/>
      <c r="G19" s="3"/>
    </row>
    <row r="20" spans="2:11" ht="38.25" customHeight="1" x14ac:dyDescent="0.25">
      <c r="B20" s="6" t="s">
        <v>1</v>
      </c>
      <c r="C20" s="7" t="s">
        <v>17</v>
      </c>
      <c r="D20" s="8">
        <v>1</v>
      </c>
      <c r="E20" s="8">
        <v>2</v>
      </c>
      <c r="F20" s="8">
        <v>3</v>
      </c>
      <c r="G20" s="8">
        <v>4</v>
      </c>
      <c r="H20" s="1"/>
    </row>
    <row r="21" spans="2:11" x14ac:dyDescent="0.25">
      <c r="B21" s="6" t="s">
        <v>3</v>
      </c>
      <c r="C21" s="9"/>
      <c r="D21" s="8">
        <v>50</v>
      </c>
      <c r="E21" s="8">
        <v>50</v>
      </c>
      <c r="F21" s="8"/>
      <c r="G21" s="8"/>
      <c r="H21" s="1"/>
    </row>
    <row r="22" spans="2:11" x14ac:dyDescent="0.25">
      <c r="B22" s="6" t="s">
        <v>4</v>
      </c>
      <c r="C22" s="9"/>
      <c r="D22" s="10" t="s">
        <v>5</v>
      </c>
      <c r="E22" s="8" t="s">
        <v>6</v>
      </c>
      <c r="F22" s="8"/>
      <c r="G22" s="8"/>
      <c r="H22" s="1"/>
    </row>
    <row r="23" spans="2:11" x14ac:dyDescent="0.25">
      <c r="B23" s="6" t="s">
        <v>7</v>
      </c>
      <c r="C23" s="9"/>
      <c r="D23" s="8"/>
      <c r="E23" s="8"/>
      <c r="F23" s="8">
        <v>70</v>
      </c>
      <c r="G23" s="8">
        <v>850</v>
      </c>
      <c r="H23" s="1"/>
    </row>
    <row r="24" spans="2:11" x14ac:dyDescent="0.25">
      <c r="B24" s="6" t="s">
        <v>8</v>
      </c>
      <c r="C24" s="9"/>
      <c r="D24" s="8"/>
      <c r="E24" s="8"/>
      <c r="F24" s="10" t="s">
        <v>5</v>
      </c>
      <c r="G24" s="10" t="s">
        <v>5</v>
      </c>
      <c r="H24" s="1"/>
    </row>
    <row r="25" spans="2:11" x14ac:dyDescent="0.25">
      <c r="B25" s="1"/>
      <c r="C25" s="2"/>
      <c r="D25" s="3"/>
      <c r="E25" s="3"/>
      <c r="F25" s="3"/>
      <c r="G25" s="3"/>
      <c r="H25" s="1"/>
    </row>
    <row r="26" spans="2:11" x14ac:dyDescent="0.25">
      <c r="B26" s="1" t="s">
        <v>9</v>
      </c>
      <c r="C26" s="2"/>
      <c r="D26" s="3"/>
      <c r="E26" s="3"/>
      <c r="F26" s="3"/>
      <c r="G26" s="3"/>
      <c r="H26" s="1"/>
    </row>
    <row r="27" spans="2:11" x14ac:dyDescent="0.25">
      <c r="B27" s="35" t="s">
        <v>18</v>
      </c>
      <c r="C27" s="36">
        <v>0</v>
      </c>
      <c r="D27" s="37">
        <v>1</v>
      </c>
      <c r="E27" s="37">
        <v>2</v>
      </c>
      <c r="F27" s="37">
        <v>3</v>
      </c>
      <c r="G27" s="37">
        <v>4</v>
      </c>
      <c r="H27" s="1"/>
    </row>
    <row r="28" spans="2:11" x14ac:dyDescent="0.25">
      <c r="B28" s="38" t="s">
        <v>3</v>
      </c>
      <c r="C28" s="26">
        <f>D21</f>
        <v>50</v>
      </c>
      <c r="D28" s="27"/>
      <c r="E28" s="27">
        <f>E21</f>
        <v>50</v>
      </c>
      <c r="F28" s="37"/>
      <c r="G28" s="8"/>
      <c r="H28" s="1"/>
    </row>
    <row r="29" spans="2:11" x14ac:dyDescent="0.25">
      <c r="B29" s="39" t="s">
        <v>7</v>
      </c>
      <c r="C29" s="40"/>
      <c r="D29" s="41"/>
      <c r="E29" s="41">
        <f>F23</f>
        <v>70</v>
      </c>
      <c r="F29" s="41">
        <f>G23</f>
        <v>850</v>
      </c>
      <c r="G29" s="8"/>
      <c r="H29" s="1"/>
    </row>
    <row r="30" spans="2:11" x14ac:dyDescent="0.25">
      <c r="B30" s="6" t="s">
        <v>11</v>
      </c>
      <c r="C30" s="9"/>
      <c r="D30" s="13">
        <v>0.2</v>
      </c>
      <c r="E30" s="13">
        <v>0.2</v>
      </c>
      <c r="F30" s="13">
        <v>0.16</v>
      </c>
      <c r="G30" s="13"/>
      <c r="H30" s="1"/>
    </row>
    <row r="31" spans="2:11" ht="15.75" thickBot="1" x14ac:dyDescent="0.3">
      <c r="B31" s="14" t="s">
        <v>19</v>
      </c>
      <c r="C31" s="15">
        <v>1</v>
      </c>
      <c r="D31" s="16">
        <f>1/(1+D30)</f>
        <v>0.83333333333333337</v>
      </c>
      <c r="E31" s="16">
        <f>D31</f>
        <v>0.83333333333333337</v>
      </c>
      <c r="F31" s="42">
        <f>1/(1+F30)</f>
        <v>0.86206896551724144</v>
      </c>
      <c r="G31" s="43"/>
      <c r="H31" s="1"/>
    </row>
    <row r="32" spans="2:11" x14ac:dyDescent="0.25">
      <c r="B32" s="44" t="s">
        <v>20</v>
      </c>
      <c r="C32" s="45">
        <f>C31</f>
        <v>1</v>
      </c>
      <c r="D32" s="46">
        <f>D31*C32</f>
        <v>0.83333333333333337</v>
      </c>
      <c r="E32" s="46">
        <f>E31*D32</f>
        <v>0.69444444444444453</v>
      </c>
      <c r="F32" s="47">
        <f t="shared" ref="F32" si="2">F31*E32</f>
        <v>0.59865900383141779</v>
      </c>
      <c r="G32" s="48"/>
      <c r="H32" s="1"/>
    </row>
    <row r="33" spans="2:8" x14ac:dyDescent="0.25">
      <c r="B33" s="49" t="s">
        <v>14</v>
      </c>
      <c r="C33" s="50">
        <f>C29-C28</f>
        <v>-50</v>
      </c>
      <c r="D33" s="51">
        <f t="shared" ref="D33:F33" si="3">D29-D28</f>
        <v>0</v>
      </c>
      <c r="E33" s="51">
        <f t="shared" si="3"/>
        <v>20</v>
      </c>
      <c r="F33" s="52">
        <f t="shared" si="3"/>
        <v>850</v>
      </c>
      <c r="G33" s="53"/>
      <c r="H33" s="1"/>
    </row>
    <row r="34" spans="2:8" x14ac:dyDescent="0.25">
      <c r="B34" s="54" t="s">
        <v>15</v>
      </c>
      <c r="C34" s="55">
        <f>C33*C32</f>
        <v>-50</v>
      </c>
      <c r="D34" s="56">
        <f t="shared" ref="D34:F34" si="4">D33*D32</f>
        <v>0</v>
      </c>
      <c r="E34" s="57">
        <f t="shared" si="4"/>
        <v>13.888888888888891</v>
      </c>
      <c r="F34" s="58">
        <f t="shared" si="4"/>
        <v>508.86015325670513</v>
      </c>
      <c r="G34" s="59"/>
      <c r="H34" s="1"/>
    </row>
    <row r="35" spans="2:8" ht="19.5" thickBot="1" x14ac:dyDescent="0.3">
      <c r="B35" s="60" t="s">
        <v>16</v>
      </c>
      <c r="C35" s="61">
        <f>SUM(C34:F34)</f>
        <v>472.74904214559405</v>
      </c>
      <c r="D35" s="32"/>
      <c r="E35" s="32"/>
      <c r="F35" s="33"/>
      <c r="G35" s="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правильно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2021-04-26T18:00:54Z</dcterms:created>
  <dcterms:modified xsi:type="dcterms:W3CDTF">2021-04-26T18:01:23Z</dcterms:modified>
</cp:coreProperties>
</file>