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talia Kirshina\Documents\NK\Appraise\Квал Экзамен\Бизнес\"/>
    </mc:Choice>
  </mc:AlternateContent>
  <xr:revisionPtr revIDLastSave="0" documentId="8_{4ED74B8C-EBD8-43F9-976D-35D945C832CB}" xr6:coauthVersionLast="46" xr6:coauthVersionMax="46" xr10:uidLastSave="{00000000-0000-0000-0000-000000000000}"/>
  <bookViews>
    <workbookView xWindow="-120" yWindow="-120" windowWidth="29040" windowHeight="15840" xr2:uid="{1516E5F1-6D89-40A7-9411-2A04C5DEFA67}"/>
  </bookViews>
  <sheets>
    <sheet name="3_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I26" i="1"/>
  <c r="F32" i="1" s="1"/>
  <c r="H26" i="1"/>
  <c r="D25" i="1"/>
  <c r="F31" i="1" s="1"/>
  <c r="F33" i="1" s="1"/>
  <c r="F34" i="1" s="1"/>
</calcChain>
</file>

<file path=xl/sharedStrings.xml><?xml version="1.0" encoding="utf-8"?>
<sst xmlns="http://schemas.openxmlformats.org/spreadsheetml/2006/main" count="26" uniqueCount="25">
  <si>
    <t>МИНОР ПАКЕТ</t>
  </si>
  <si>
    <t>% СТАВКА КРЕЛИТ</t>
  </si>
  <si>
    <t xml:space="preserve">EV=Mcap+NetDebit </t>
  </si>
  <si>
    <t>РАВЕН</t>
  </si>
  <si>
    <t>2х</t>
  </si>
  <si>
    <t>РЫН СТАВКА %</t>
  </si>
  <si>
    <t>Mcap= EV - NetDebt = EV + ДенСр - Debt</t>
  </si>
  <si>
    <t>ДО</t>
  </si>
  <si>
    <t>EBIT</t>
  </si>
  <si>
    <t>Debt</t>
  </si>
  <si>
    <t>AM</t>
  </si>
  <si>
    <t>ПЛАТЕЖ</t>
  </si>
  <si>
    <t>Проценты заплатили не все, а частично, всего с 90 при ставке 7% нужно платить 6,3 в год, а мы платили 2,1, следовательно нужно скорректировать остаток выплат 6,3*2-2,1*2=8,4 остаток по % и еще мы должны 60 по балансу, следовательно 68,4 долг</t>
  </si>
  <si>
    <t>EBITDA</t>
  </si>
  <si>
    <t>ДОЛГ</t>
  </si>
  <si>
    <t>ДЕН СРЕДСТВА</t>
  </si>
  <si>
    <t>ПРОЦЕНТЫ</t>
  </si>
  <si>
    <t>БАЛ СТ ДОЛГА</t>
  </si>
  <si>
    <t>ДОЛГ ПОГАШЕН</t>
  </si>
  <si>
    <t>ОСТ ДОЛГА</t>
  </si>
  <si>
    <t>Mcap=2 240 + 24 - 68,4 = 2 195,6</t>
  </si>
  <si>
    <t>10% пакет</t>
  </si>
  <si>
    <t>EV</t>
  </si>
  <si>
    <t>2 195,6 * 10% = 219,6</t>
  </si>
  <si>
    <t>Mcap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</si>
</sst>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0" applyNumberFormat="1"/>
    <xf numFmtId="14" fontId="0" fillId="0" borderId="0" xfId="0" applyNumberFormat="1"/>
    <xf numFmtId="164" fontId="0" fillId="0" borderId="0" xfId="1" applyFont="1"/>
    <xf numFmtId="0" fontId="0" fillId="0" borderId="0" xfId="0" applyAlignment="1">
      <alignment wrapText="1"/>
    </xf>
    <xf numFmtId="164" fontId="0" fillId="0" borderId="0" xfId="0" applyNumberFormat="1"/>
    <xf numFmtId="9" fontId="2" fillId="2" borderId="0" xfId="0" applyNumberFormat="1" applyFont="1" applyFill="1"/>
    <xf numFmtId="164" fontId="2" fillId="2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2508760</xdr:colOff>
      <xdr:row>17</xdr:row>
      <xdr:rowOff>177970</xdr:rowOff>
    </xdr:to>
    <xdr:pic>
      <xdr:nvPicPr>
        <xdr:cNvPr id="2" name="Рисунок 1" descr="Вырезка экрана">
          <a:extLst>
            <a:ext uri="{FF2B5EF4-FFF2-40B4-BE49-F238E27FC236}">
              <a16:creationId xmlns:a16="http://schemas.microsoft.com/office/drawing/2014/main" id="{7959C7F7-FBCB-441E-BD0E-A1EC48C5A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66810" cy="3416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B7A49-0E84-4466-99D3-F9B4D07AFBAB}">
  <sheetPr>
    <tabColor rgb="FFC00000"/>
  </sheetPr>
  <dimension ref="C20:K34"/>
  <sheetViews>
    <sheetView tabSelected="1" topLeftCell="A22" workbookViewId="0">
      <selection activeCell="D43" sqref="D43"/>
    </sheetView>
  </sheetViews>
  <sheetFormatPr defaultRowHeight="15" x14ac:dyDescent="0.25"/>
  <cols>
    <col min="3" max="3" width="13.5703125" bestFit="1" customWidth="1"/>
    <col min="4" max="4" width="13.5703125" customWidth="1"/>
    <col min="6" max="6" width="16.42578125" bestFit="1" customWidth="1"/>
    <col min="7" max="7" width="10.42578125" bestFit="1" customWidth="1"/>
    <col min="11" max="11" width="50" customWidth="1"/>
  </cols>
  <sheetData>
    <row r="20" spans="3:11" x14ac:dyDescent="0.25">
      <c r="C20" t="s">
        <v>0</v>
      </c>
      <c r="D20" s="1">
        <v>0.1</v>
      </c>
      <c r="F20" t="s">
        <v>1</v>
      </c>
      <c r="G20" s="1">
        <v>7.0000000000000007E-2</v>
      </c>
      <c r="K20" t="s">
        <v>2</v>
      </c>
    </row>
    <row r="21" spans="3:11" x14ac:dyDescent="0.25">
      <c r="C21" t="s">
        <v>3</v>
      </c>
      <c r="D21" t="s">
        <v>4</v>
      </c>
      <c r="F21" t="s">
        <v>5</v>
      </c>
      <c r="G21" s="1">
        <v>0.11</v>
      </c>
      <c r="K21" t="s">
        <v>6</v>
      </c>
    </row>
    <row r="22" spans="3:11" x14ac:dyDescent="0.25">
      <c r="C22" t="s">
        <v>7</v>
      </c>
      <c r="D22" s="2">
        <v>43100</v>
      </c>
    </row>
    <row r="23" spans="3:11" x14ac:dyDescent="0.25">
      <c r="C23" t="s">
        <v>8</v>
      </c>
      <c r="D23" s="3">
        <v>1100</v>
      </c>
      <c r="K23" t="s">
        <v>9</v>
      </c>
    </row>
    <row r="24" spans="3:11" ht="75" x14ac:dyDescent="0.25">
      <c r="C24" t="s">
        <v>10</v>
      </c>
      <c r="D24" s="3">
        <v>20</v>
      </c>
      <c r="F24" t="s">
        <v>11</v>
      </c>
      <c r="G24">
        <v>16</v>
      </c>
      <c r="H24">
        <v>17</v>
      </c>
      <c r="K24" s="4" t="s">
        <v>12</v>
      </c>
    </row>
    <row r="25" spans="3:11" x14ac:dyDescent="0.25">
      <c r="C25" t="s">
        <v>13</v>
      </c>
      <c r="D25" s="3">
        <f>D23+D24</f>
        <v>1120</v>
      </c>
      <c r="F25" t="s">
        <v>14</v>
      </c>
      <c r="G25">
        <v>0</v>
      </c>
      <c r="H25">
        <v>30</v>
      </c>
      <c r="I25">
        <v>60</v>
      </c>
    </row>
    <row r="26" spans="3:11" x14ac:dyDescent="0.25">
      <c r="C26" t="s">
        <v>15</v>
      </c>
      <c r="D26" s="3">
        <v>24</v>
      </c>
      <c r="F26" t="s">
        <v>16</v>
      </c>
      <c r="G26">
        <v>2.1</v>
      </c>
      <c r="H26">
        <f>H25*G20</f>
        <v>2.1</v>
      </c>
      <c r="I26">
        <f>6.3*2-2.1*2</f>
        <v>8.3999999999999986</v>
      </c>
    </row>
    <row r="27" spans="3:11" x14ac:dyDescent="0.25">
      <c r="C27" t="s">
        <v>17</v>
      </c>
      <c r="D27" s="3">
        <v>90</v>
      </c>
    </row>
    <row r="28" spans="3:11" x14ac:dyDescent="0.25">
      <c r="C28" t="s">
        <v>18</v>
      </c>
      <c r="D28" s="3">
        <v>30</v>
      </c>
    </row>
    <row r="29" spans="3:11" x14ac:dyDescent="0.25">
      <c r="C29" t="s">
        <v>19</v>
      </c>
      <c r="D29" s="3">
        <f>D27-D28</f>
        <v>60</v>
      </c>
      <c r="G29" s="3"/>
      <c r="H29" s="3"/>
      <c r="I29" s="3"/>
      <c r="K29" t="s">
        <v>20</v>
      </c>
    </row>
    <row r="30" spans="3:11" x14ac:dyDescent="0.25">
      <c r="K30" t="s">
        <v>21</v>
      </c>
    </row>
    <row r="31" spans="3:11" x14ac:dyDescent="0.25">
      <c r="E31" t="s">
        <v>22</v>
      </c>
      <c r="F31" s="5">
        <f>D25*2</f>
        <v>2240</v>
      </c>
      <c r="G31" s="5"/>
      <c r="K31" t="s">
        <v>23</v>
      </c>
    </row>
    <row r="32" spans="3:11" x14ac:dyDescent="0.25">
      <c r="C32" s="5"/>
      <c r="E32" t="s">
        <v>9</v>
      </c>
      <c r="F32" s="3">
        <f>I25+I26</f>
        <v>68.400000000000006</v>
      </c>
      <c r="G32" s="5"/>
    </row>
    <row r="33" spans="4:7" x14ac:dyDescent="0.25">
      <c r="D33" s="5"/>
      <c r="E33" t="s">
        <v>24</v>
      </c>
      <c r="F33" s="5">
        <f>F31+D26-F32</f>
        <v>2195.6</v>
      </c>
      <c r="G33" s="5"/>
    </row>
    <row r="34" spans="4:7" x14ac:dyDescent="0.25">
      <c r="D34" s="5"/>
      <c r="E34" s="6">
        <v>0.1</v>
      </c>
      <c r="F34" s="7">
        <f>F33*E34</f>
        <v>219.56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3_14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Kirshina</dc:creator>
  <cp:lastModifiedBy>Natalia Kirshina</cp:lastModifiedBy>
  <dcterms:created xsi:type="dcterms:W3CDTF">2021-04-30T17:13:55Z</dcterms:created>
  <dcterms:modified xsi:type="dcterms:W3CDTF">2021-04-30T17:14:06Z</dcterms:modified>
</cp:coreProperties>
</file>